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880" windowHeight="8670" activeTab="0"/>
  </bookViews>
  <sheets>
    <sheet name="2020" sheetId="1" r:id="rId1"/>
  </sheets>
  <definedNames>
    <definedName name="_xlnm.Print_Titles" localSheetId="0">'2020'!$4:$5</definedName>
  </definedNames>
  <calcPr fullCalcOnLoad="1"/>
</workbook>
</file>

<file path=xl/sharedStrings.xml><?xml version="1.0" encoding="utf-8"?>
<sst xmlns="http://schemas.openxmlformats.org/spreadsheetml/2006/main" count="376" uniqueCount="180">
  <si>
    <t>Наименование</t>
  </si>
  <si>
    <t>Целевая статья</t>
  </si>
  <si>
    <t>РАСХОДЫ ВСЕГО:</t>
  </si>
  <si>
    <t>500</t>
  </si>
  <si>
    <t>Глава местной администрации (исполнительно-распорядительного органа муниципального образования)</t>
  </si>
  <si>
    <t>Выполнение других обязательств государства</t>
  </si>
  <si>
    <t>Межбюджетные трансферты</t>
  </si>
  <si>
    <t>Иные межбюжетные трансферты</t>
  </si>
  <si>
    <t>540</t>
  </si>
  <si>
    <t>100</t>
  </si>
  <si>
    <t>120</t>
  </si>
  <si>
    <t>200</t>
  </si>
  <si>
    <t>240</t>
  </si>
  <si>
    <t>Закупка товаров, работ и услуг для государственных нужд</t>
  </si>
  <si>
    <t>Иные закупки товаров, работ и услуг для государственных нужд</t>
  </si>
  <si>
    <t>800</t>
  </si>
  <si>
    <t>Иные бюджетные ассигнования</t>
  </si>
  <si>
    <t>Центральный аппарат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</si>
  <si>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</si>
  <si>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</si>
  <si>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</si>
  <si>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</si>
  <si>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Резервные средства</t>
  </si>
  <si>
    <t>870</t>
  </si>
  <si>
    <t>Реализация мероприятий в области земельных отношений</t>
  </si>
  <si>
    <t>Расходы на обеспечение деятельности (оказание услуг) муниципальных учреждений</t>
  </si>
  <si>
    <t/>
  </si>
  <si>
    <t>Расходы на выплаты персоналу казенных учреждений</t>
  </si>
  <si>
    <t>110</t>
  </si>
  <si>
    <t>Мероприятия в области физической культуры и спорта</t>
  </si>
  <si>
    <t>Группы и подгруппы видов расходов</t>
  </si>
  <si>
    <t>Непрограммные расходы федеральных органов исполнительной власти</t>
  </si>
  <si>
    <t>Непрограммные расходы</t>
  </si>
  <si>
    <t>Осуществление первичного воинского учета на территориях, где отсутствуют военные комиссариаты</t>
  </si>
  <si>
    <t xml:space="preserve">Реализация мероприятий </t>
  </si>
  <si>
    <t>Обеспечение деятельности Администрации СП село Тарутино</t>
  </si>
  <si>
    <t>Резервный фонд Администрации СП село Тарутино</t>
  </si>
  <si>
    <t>Прочие мероприятия в области средств массовой информации</t>
  </si>
  <si>
    <t>Освещение деятельности органов власти поселения</t>
  </si>
  <si>
    <t xml:space="preserve">Муниципальная  программа «Развитие физической культуры и спорта сельского поселения село Тарутино" </t>
  </si>
  <si>
    <t>Подпрограмма "Развитие мер социальной поддержки отдельных категорий граждан"</t>
  </si>
  <si>
    <t>Муниципальная  программа "Социальная поддержка граждан сельского поселения село Тарутино"</t>
  </si>
  <si>
    <t>Оказание мер социальной поддержки по оплате жилищно-коммунальных услуг работникам культуры в соответствии с Законом Калужской области от 30.12.2004 №13-ОЗ</t>
  </si>
  <si>
    <t>Подпрограмма "Развитие учреждений культуры"</t>
  </si>
  <si>
    <t>Муниципальная  программа «Развитие культуры сельского поселения село Тарутино"</t>
  </si>
  <si>
    <t xml:space="preserve">Муниципальная  программа "Благоустройство территории сельского поселения село Тарутино" </t>
  </si>
  <si>
    <t>Муниципальная программа "Управление имущественным комплексом село Тарутино"</t>
  </si>
  <si>
    <t>Подпрограмма  "Территориальное планирование СП село Тарутино»</t>
  </si>
  <si>
    <t>850</t>
  </si>
  <si>
    <t>Уплата налогов, сборов и иных платежей</t>
  </si>
  <si>
    <t>Проведение выборов в представительные органы муниципального образования</t>
  </si>
  <si>
    <t>880</t>
  </si>
  <si>
    <t>244</t>
  </si>
  <si>
    <t xml:space="preserve"> Иные закупки товаров, работ и услуг для обеспечения государственных (муниципальных) нужд</t>
  </si>
  <si>
    <t>Организация ритуальных услуг и содержание мест захоронения</t>
  </si>
  <si>
    <t>Реализация мероприятий подпрограммы "Совершенствование и развитие сети автомобильных дорог" за счет средств дорожного фонда</t>
  </si>
  <si>
    <t>Подпрограмма "Совершенствование и развитие сети автомобильных дорог"</t>
  </si>
  <si>
    <t>Муниципальная программа  "Развитие дорожного хозяйства  СП село Тарутино"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</si>
  <si>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</si>
  <si>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</t>
  </si>
  <si>
    <t>Осуществление мероприятий по обеспечению безопасности людей на водных объектах, охране их жизни и здоровья</t>
  </si>
  <si>
    <t>Создание, содержание и организация деятельности аварийно-спасательных служб и (или) аварийно-спасательных формирований на территории поселения</t>
  </si>
  <si>
    <t>Муниципальная программа "Безопасность жизнедеятельности на территории муниципального образования сельское поселение село Тарутино"</t>
  </si>
  <si>
    <t>Организация и осуществление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</t>
  </si>
  <si>
    <t>Создание условий для массового отдыха жителей поселения и организация обустройства мест массового отдыха населения, включая обеспечение свободного доступа граждан к водным объектам общего пользования и их береговым полосам</t>
  </si>
  <si>
    <t>Участие в предупреждении и ликвидации последствий чрезвычайных ситуаций в границах поселения</t>
  </si>
  <si>
    <t>Организация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</si>
  <si>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Муниципальная программа "Обеспечение доступным и комфортным жильем и коммунальными услугами населения СП село Тарутино"</t>
  </si>
  <si>
    <t>Непрограммные расходы органа исполнительной власти муниципального района</t>
  </si>
  <si>
    <t>Осуществление мер по противодействию коррупции в границах поселения</t>
  </si>
  <si>
    <t xml:space="preserve">Муниципальная программа "Энергосбережение и повышение энергоэффективности СП село Тарутино" </t>
  </si>
  <si>
    <t>300 0000</t>
  </si>
  <si>
    <t>Мероприятия, направленные на энергосбережение и повышение энергоэффективности</t>
  </si>
  <si>
    <t>300 7911</t>
  </si>
  <si>
    <t>03 1 01 00980</t>
  </si>
  <si>
    <t>13 0 00 00000</t>
  </si>
  <si>
    <t>98 0 00 74100</t>
  </si>
  <si>
    <t>99 9 00 00000</t>
  </si>
  <si>
    <t>98 0 00 00000</t>
  </si>
  <si>
    <t>89 0 00 00000</t>
  </si>
  <si>
    <t>80 0 00 00000</t>
  </si>
  <si>
    <t>38 0 00 00000</t>
  </si>
  <si>
    <t>24 0 00 00000</t>
  </si>
  <si>
    <t>11 1 00 00000</t>
  </si>
  <si>
    <t>10 0 00 00000</t>
  </si>
  <si>
    <t>03 1 00 00000</t>
  </si>
  <si>
    <t>03 0 00 00000</t>
  </si>
  <si>
    <t>05 0 00 00000</t>
  </si>
  <si>
    <t>74 0 00 00000</t>
  </si>
  <si>
    <t>Основное мероприятие "Развитие мер социальной поддержки отдельных категорий граждан"</t>
  </si>
  <si>
    <t>Основное мероприятие "Обеспечение доступным и комфортным жильем и коммунальными услугами населения СП село Тарутино"</t>
  </si>
  <si>
    <t>05 0 01 74110</t>
  </si>
  <si>
    <t>05 0 01 74120</t>
  </si>
  <si>
    <t>Основное мероприятие "Безопасность жизнедеятельности на территории муниципального образования сельское поселение село Тарутино"</t>
  </si>
  <si>
    <t>10 0 01 74200</t>
  </si>
  <si>
    <t>10 0 01 00000</t>
  </si>
  <si>
    <t>10 0 01 74300</t>
  </si>
  <si>
    <t>10 0 01 74400</t>
  </si>
  <si>
    <t>10 0 01 74500</t>
  </si>
  <si>
    <t>10 0 01 74600</t>
  </si>
  <si>
    <t>10 0 01 74700</t>
  </si>
  <si>
    <t>10 0 01 74800</t>
  </si>
  <si>
    <t>Основное мероприятие "Развитие учреждений культуры"</t>
  </si>
  <si>
    <t>11 1 01 00000</t>
  </si>
  <si>
    <t>11 1 01 00990</t>
  </si>
  <si>
    <t xml:space="preserve">Основное мероприятие «Развитие физической культуры и спорта сельского поселения село Тарутино" </t>
  </si>
  <si>
    <t>13 0 01 00000</t>
  </si>
  <si>
    <t>13 0 01 66010</t>
  </si>
  <si>
    <t>24 2 01 00000</t>
  </si>
  <si>
    <t>24 2 01 07500</t>
  </si>
  <si>
    <t>38 0 01 74900</t>
  </si>
  <si>
    <t>Основное мероприятие  "Территориальное планирование СП село Тарутино»</t>
  </si>
  <si>
    <t xml:space="preserve">Основное мероприятие "Благоустройство территории сельского поселения село Тарутино" </t>
  </si>
  <si>
    <t>80 0 01 00660</t>
  </si>
  <si>
    <t>80 0 01 74130</t>
  </si>
  <si>
    <t>80 0 01 74150</t>
  </si>
  <si>
    <t>99 9 00 51180</t>
  </si>
  <si>
    <t>38 1 00 00000</t>
  </si>
  <si>
    <t>38 1 01 76230</t>
  </si>
  <si>
    <t>03 1 01 00000</t>
  </si>
  <si>
    <t>05 0 01 00000</t>
  </si>
  <si>
    <t>Основное мероприятие"Совершенствование и развитие сети автомобильных дорог" за счет средств дорожного фонда</t>
  </si>
  <si>
    <t>24 2 00 00000</t>
  </si>
  <si>
    <t>38 1 01 00000</t>
  </si>
  <si>
    <t>80 0 01 00000</t>
  </si>
  <si>
    <t>74 0 00 00600</t>
  </si>
  <si>
    <t>11 0 00 00000</t>
  </si>
  <si>
    <t>Организация предоставления дополнительных социальных гарантий отдельным категориям граждан</t>
  </si>
  <si>
    <t>03 1 01 03030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</si>
  <si>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</si>
  <si>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</si>
  <si>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</si>
  <si>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</si>
  <si>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утверждении местных нормативов градостроительного проектирования</t>
  </si>
  <si>
    <t>Участие в организации деятельности по сбору (в том числе раздельному сбору) и транспортировке твердых коммунальных отходов</t>
  </si>
  <si>
    <t>Обеспечение проживающих в поселении и нуждающихся в жилых помещениях малоимущих граждан жилыми помещениями, организация строительства и содержания жилищного фонда</t>
  </si>
  <si>
    <t>(в рублях)</t>
  </si>
  <si>
    <t>Мероприятия в области содействия занятости населения района за счет средств,поступивших от центра занятости</t>
  </si>
  <si>
    <t>07 0 01 04050</t>
  </si>
  <si>
    <t>Муниципальная программа "Совершенствование системы управления общественными финансами в СП село Тарутино"</t>
  </si>
  <si>
    <t>51 0 00 00000</t>
  </si>
  <si>
    <t>Основное мероприятие "Организация полномочий по составлению проекта бюджета, исполнению бюджета, составлению отчета об исполнении бюджета, ведению бухгалтерского (бюджетного) учета и формированию бюджетной отчетности поселения, которыми наделены органы местного самоуправления поселения в соответствии с Федеральным законом «Об общих принципах организации местного самоуправления в Российской Федерации» из бюджетов поселений"</t>
  </si>
  <si>
    <t>51 0 02 00000</t>
  </si>
  <si>
    <t>Иные межбюджетные трансферты передаваемые бюджетам муниципальных районов на передачу части полномочий по составлению проекта бюджета, исполнению бюджета, составлению отчета об исполнении бюджета, ведению бухгалтерского (бюджетного) учета и формированию бюджетной отчетности поселения, которыми наделены органы местного самоуправления поселения в соответствии с Федеральным законом "Об общих принципах организации местного самоуправления в Российской Федерации" из бюджетов поселений</t>
  </si>
  <si>
    <t>51 0 02 74170</t>
  </si>
  <si>
    <t xml:space="preserve"> Обеспечение деятельности территориальной избирательной комиссии</t>
  </si>
  <si>
    <t xml:space="preserve">   Иные бюджетные ассигнования</t>
  </si>
  <si>
    <t xml:space="preserve"> Специальные расходы</t>
  </si>
  <si>
    <t>82 0 00 06190</t>
  </si>
  <si>
    <t>82 0 00 00000</t>
  </si>
  <si>
    <t>89 0 00 75070</t>
  </si>
  <si>
    <t xml:space="preserve">              Основное мероприятие "Грантовая поддержка местных инициатив граждан, проживающих в сельской местности по улучшений условий жизнедетельности</t>
  </si>
  <si>
    <t xml:space="preserve">                Обеспечение комплексного развития сельских территорий</t>
  </si>
  <si>
    <t xml:space="preserve">                  Закупка товаров, работ и услуг для обеспечения государственных (муниципальных) нужд</t>
  </si>
  <si>
    <t>13 0 02 00000</t>
  </si>
  <si>
    <t>13 0 02 L5760</t>
  </si>
  <si>
    <t xml:space="preserve">          Муниципальная программа "Охрана окружающей среды в сельском поселении село Тарутино"</t>
  </si>
  <si>
    <t xml:space="preserve">                Осуществление государственных полномочий по созданию административных комиссий в муниципальных районах</t>
  </si>
  <si>
    <t xml:space="preserve">                    Иные закупки товаров, работ и услуг для обеспечения государственных (муниципальных) нужд</t>
  </si>
  <si>
    <t>12 0 00 00000</t>
  </si>
  <si>
    <t>12 0 00 00900</t>
  </si>
  <si>
    <t>Распределение бюджетных ассигнований  бюджета СП село Тарутино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2022 год</t>
  </si>
  <si>
    <t>Бюджетные ассигнования на 2022 год</t>
  </si>
  <si>
    <t>04 0 00 00000</t>
  </si>
  <si>
    <t>Муниципальная программа "Совершенствование системы муниципального управления и создание условий муниципальной службы"</t>
  </si>
  <si>
    <t>04 0 01 00400</t>
  </si>
  <si>
    <t>04 0 01 00410</t>
  </si>
  <si>
    <t>04 0 01 00420</t>
  </si>
  <si>
    <t>04 0 01 00430</t>
  </si>
  <si>
    <t>Основное мероприятие "Содержание органов местного самоуправления"</t>
  </si>
  <si>
    <t>04 0 01 00000</t>
  </si>
  <si>
    <t xml:space="preserve">38 1 01 S7030 </t>
  </si>
  <si>
    <t>Выполнение кадастровых работ по внесению изменений в документы территориального планирования и градостроительного зонирования</t>
  </si>
  <si>
    <t xml:space="preserve">Приложение №10
к решению Сельской Думы 
МО СП село Тарутино  «О бюджете 
МО СП село Тарутино на 2022 год 
и плановый период 2023 и 2024 годов» 
№                                       2021 года
</t>
  </si>
  <si>
    <t xml:space="preserve">  Основное мероприятие "Обеспечение финансовой устройчивости муниципальных образований Калужской области"</t>
  </si>
  <si>
    <t xml:space="preserve">  Обеспечение финансовой устройчивости муниципальных образований Калужской области</t>
  </si>
  <si>
    <t>Субсидии юридическими лицами (кроме некоммерческих организаций) индивидуальными предпринимателями, физическими лицами-производителям товаров, работ, услуг</t>
  </si>
  <si>
    <t>51 0 04 00000</t>
  </si>
  <si>
    <t>51 0 04 S0250</t>
  </si>
  <si>
    <t>810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</si>
</sst>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\О\б\щ\и\й"/>
    <numFmt numFmtId="173" formatCode="#,##0.00;[Red]#,##0.00"/>
  </numFmts>
  <fonts count="56">
    <font>
      <sz val="12"/>
      <name val="Times New Roman"/>
      <family val="0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sz val="8"/>
      <name val="Times New Roman"/>
      <family val="0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  <font>
      <sz val="9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9" fontId="36" fillId="0" borderId="1">
      <alignment horizontal="center" vertical="top" shrinkToFit="1"/>
      <protection/>
    </xf>
    <xf numFmtId="0" fontId="37" fillId="0" borderId="1">
      <alignment vertical="top" wrapText="1"/>
      <protection/>
    </xf>
    <xf numFmtId="0" fontId="37" fillId="0" borderId="1">
      <alignment vertical="top" wrapText="1"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8" fillId="26" borderId="2" applyNumberFormat="0" applyAlignment="0" applyProtection="0"/>
    <xf numFmtId="0" fontId="39" fillId="27" borderId="3" applyNumberFormat="0" applyAlignment="0" applyProtection="0"/>
    <xf numFmtId="0" fontId="40" fillId="27" borderId="2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28" borderId="8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wrapText="1"/>
    </xf>
    <xf numFmtId="49" fontId="5" fillId="0" borderId="11" xfId="0" applyNumberFormat="1" applyFont="1" applyFill="1" applyBorder="1" applyAlignment="1">
      <alignment horizontal="center" wrapText="1"/>
    </xf>
    <xf numFmtId="49" fontId="5" fillId="0" borderId="11" xfId="0" applyNumberFormat="1" applyFont="1" applyBorder="1" applyAlignment="1">
      <alignment horizontal="center" wrapText="1"/>
    </xf>
    <xf numFmtId="0" fontId="6" fillId="33" borderId="12" xfId="0" applyFont="1" applyFill="1" applyBorder="1" applyAlignment="1">
      <alignment horizontal="center" wrapText="1"/>
    </xf>
    <xf numFmtId="0" fontId="6" fillId="33" borderId="11" xfId="0" applyFont="1" applyFill="1" applyBorder="1" applyAlignment="1">
      <alignment horizontal="center" wrapText="1"/>
    </xf>
    <xf numFmtId="49" fontId="7" fillId="33" borderId="11" xfId="0" applyNumberFormat="1" applyFont="1" applyFill="1" applyBorder="1" applyAlignment="1">
      <alignment horizontal="center" wrapText="1"/>
    </xf>
    <xf numFmtId="49" fontId="6" fillId="33" borderId="13" xfId="0" applyNumberFormat="1" applyFont="1" applyFill="1" applyBorder="1" applyAlignment="1">
      <alignment horizontal="center" wrapText="1"/>
    </xf>
    <xf numFmtId="0" fontId="6" fillId="33" borderId="13" xfId="0" applyFont="1" applyFill="1" applyBorder="1" applyAlignment="1">
      <alignment horizontal="center" wrapText="1"/>
    </xf>
    <xf numFmtId="0" fontId="5" fillId="0" borderId="0" xfId="0" applyFont="1" applyFill="1" applyAlignment="1">
      <alignment wrapText="1"/>
    </xf>
    <xf numFmtId="0" fontId="6" fillId="33" borderId="14" xfId="0" applyFont="1" applyFill="1" applyBorder="1" applyAlignment="1">
      <alignment horizontal="center" wrapText="1"/>
    </xf>
    <xf numFmtId="0" fontId="6" fillId="33" borderId="15" xfId="0" applyFont="1" applyFill="1" applyBorder="1" applyAlignment="1">
      <alignment horizontal="center" wrapText="1"/>
    </xf>
    <xf numFmtId="49" fontId="5" fillId="0" borderId="16" xfId="0" applyNumberFormat="1" applyFont="1" applyFill="1" applyBorder="1" applyAlignment="1">
      <alignment horizontal="center" wrapText="1"/>
    </xf>
    <xf numFmtId="0" fontId="5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9" fillId="34" borderId="11" xfId="0" applyFont="1" applyFill="1" applyBorder="1" applyAlignment="1">
      <alignment vertical="top" wrapText="1"/>
    </xf>
    <xf numFmtId="0" fontId="10" fillId="0" borderId="11" xfId="0" applyFont="1" applyFill="1" applyBorder="1" applyAlignment="1">
      <alignment vertical="center" wrapText="1"/>
    </xf>
    <xf numFmtId="0" fontId="10" fillId="33" borderId="11" xfId="0" applyFont="1" applyFill="1" applyBorder="1" applyAlignment="1">
      <alignment horizontal="left" wrapText="1"/>
    </xf>
    <xf numFmtId="49" fontId="6" fillId="34" borderId="11" xfId="0" applyNumberFormat="1" applyFont="1" applyFill="1" applyBorder="1" applyAlignment="1">
      <alignment horizontal="center" shrinkToFit="1"/>
    </xf>
    <xf numFmtId="0" fontId="10" fillId="0" borderId="11" xfId="0" applyFont="1" applyBorder="1" applyAlignment="1">
      <alignment vertical="center" wrapText="1"/>
    </xf>
    <xf numFmtId="0" fontId="9" fillId="33" borderId="17" xfId="0" applyFont="1" applyFill="1" applyBorder="1" applyAlignment="1">
      <alignment horizontal="left" wrapText="1"/>
    </xf>
    <xf numFmtId="0" fontId="9" fillId="33" borderId="18" xfId="0" applyFont="1" applyFill="1" applyBorder="1" applyAlignment="1">
      <alignment horizontal="left" wrapText="1"/>
    </xf>
    <xf numFmtId="0" fontId="10" fillId="0" borderId="19" xfId="0" applyFont="1" applyBorder="1" applyAlignment="1">
      <alignment vertical="center" wrapText="1"/>
    </xf>
    <xf numFmtId="0" fontId="10" fillId="0" borderId="11" xfId="0" applyFont="1" applyBorder="1" applyAlignment="1">
      <alignment wrapText="1"/>
    </xf>
    <xf numFmtId="0" fontId="9" fillId="33" borderId="20" xfId="0" applyFont="1" applyFill="1" applyBorder="1" applyAlignment="1">
      <alignment horizontal="left" wrapText="1"/>
    </xf>
    <xf numFmtId="0" fontId="9" fillId="33" borderId="17" xfId="0" applyFont="1" applyFill="1" applyBorder="1" applyAlignment="1">
      <alignment wrapText="1"/>
    </xf>
    <xf numFmtId="0" fontId="9" fillId="33" borderId="11" xfId="0" applyFont="1" applyFill="1" applyBorder="1" applyAlignment="1">
      <alignment horizontal="left" wrapText="1"/>
    </xf>
    <xf numFmtId="0" fontId="10" fillId="33" borderId="11" xfId="0" applyFont="1" applyFill="1" applyBorder="1" applyAlignment="1">
      <alignment vertical="center" wrapText="1"/>
    </xf>
    <xf numFmtId="0" fontId="9" fillId="34" borderId="11" xfId="0" applyFont="1" applyFill="1" applyBorder="1" applyAlignment="1">
      <alignment vertical="center" wrapText="1"/>
    </xf>
    <xf numFmtId="0" fontId="9" fillId="33" borderId="21" xfId="0" applyFont="1" applyFill="1" applyBorder="1" applyAlignment="1">
      <alignment horizontal="left" wrapText="1"/>
    </xf>
    <xf numFmtId="0" fontId="53" fillId="0" borderId="1" xfId="34" applyNumberFormat="1" applyFont="1" applyProtection="1">
      <alignment vertical="top" wrapText="1"/>
      <protection locked="0"/>
    </xf>
    <xf numFmtId="49" fontId="53" fillId="0" borderId="1" xfId="33" applyNumberFormat="1" applyFont="1" applyProtection="1">
      <alignment horizontal="center" vertical="top" shrinkToFit="1"/>
      <protection locked="0"/>
    </xf>
    <xf numFmtId="49" fontId="54" fillId="0" borderId="1" xfId="33" applyNumberFormat="1" applyFont="1" applyProtection="1">
      <alignment horizontal="center" vertical="top" shrinkToFit="1"/>
      <protection locked="0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0" fontId="12" fillId="0" borderId="22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0" xfId="0" applyFont="1" applyFill="1" applyBorder="1" applyAlignment="1">
      <alignment wrapText="1"/>
    </xf>
    <xf numFmtId="0" fontId="53" fillId="0" borderId="1" xfId="34" applyNumberFormat="1" applyFont="1" applyProtection="1">
      <alignment vertical="top" wrapText="1"/>
      <protection/>
    </xf>
    <xf numFmtId="49" fontId="54" fillId="0" borderId="1" xfId="33" applyNumberFormat="1" applyFont="1" applyAlignment="1" applyProtection="1">
      <alignment horizontal="center" shrinkToFit="1"/>
      <protection/>
    </xf>
    <xf numFmtId="49" fontId="5" fillId="35" borderId="11" xfId="0" applyNumberFormat="1" applyFont="1" applyFill="1" applyBorder="1" applyAlignment="1">
      <alignment horizontal="center" wrapText="1"/>
    </xf>
    <xf numFmtId="49" fontId="6" fillId="33" borderId="23" xfId="0" applyNumberFormat="1" applyFont="1" applyFill="1" applyBorder="1" applyAlignment="1">
      <alignment horizontal="center" wrapText="1"/>
    </xf>
    <xf numFmtId="4" fontId="0" fillId="0" borderId="0" xfId="0" applyNumberFormat="1" applyFont="1" applyFill="1" applyAlignment="1">
      <alignment/>
    </xf>
    <xf numFmtId="0" fontId="55" fillId="0" borderId="1" xfId="35" applyNumberFormat="1" applyFont="1" applyProtection="1">
      <alignment vertical="top" wrapText="1"/>
      <protection/>
    </xf>
    <xf numFmtId="0" fontId="1" fillId="35" borderId="0" xfId="0" applyFont="1" applyFill="1" applyAlignment="1">
      <alignment horizontal="right"/>
    </xf>
    <xf numFmtId="0" fontId="12" fillId="35" borderId="11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wrapText="1"/>
    </xf>
    <xf numFmtId="4" fontId="11" fillId="35" borderId="11" xfId="0" applyNumberFormat="1" applyFont="1" applyFill="1" applyBorder="1" applyAlignment="1">
      <alignment horizontal="right" vertical="center" wrapText="1"/>
    </xf>
    <xf numFmtId="4" fontId="5" fillId="35" borderId="11" xfId="0" applyNumberFormat="1" applyFont="1" applyFill="1" applyBorder="1" applyAlignment="1">
      <alignment horizontal="right" wrapText="1"/>
    </xf>
    <xf numFmtId="4" fontId="54" fillId="35" borderId="1" xfId="33" applyNumberFormat="1" applyFont="1" applyFill="1" applyAlignment="1" applyProtection="1">
      <alignment horizontal="right" vertical="top" shrinkToFit="1"/>
      <protection locked="0"/>
    </xf>
    <xf numFmtId="4" fontId="6" fillId="35" borderId="11" xfId="0" applyNumberFormat="1" applyFont="1" applyFill="1" applyBorder="1" applyAlignment="1">
      <alignment horizontal="right" shrinkToFit="1"/>
    </xf>
    <xf numFmtId="4" fontId="5" fillId="35" borderId="11" xfId="0" applyNumberFormat="1" applyFont="1" applyFill="1" applyBorder="1" applyAlignment="1">
      <alignment horizontal="right"/>
    </xf>
    <xf numFmtId="4" fontId="9" fillId="35" borderId="11" xfId="0" applyNumberFormat="1" applyFont="1" applyFill="1" applyBorder="1" applyAlignment="1">
      <alignment horizontal="right" shrinkToFit="1"/>
    </xf>
    <xf numFmtId="4" fontId="5" fillId="35" borderId="16" xfId="0" applyNumberFormat="1" applyFont="1" applyFill="1" applyBorder="1" applyAlignment="1">
      <alignment horizontal="right" wrapText="1"/>
    </xf>
    <xf numFmtId="0" fontId="5" fillId="35" borderId="0" xfId="0" applyFont="1" applyFill="1" applyAlignment="1">
      <alignment/>
    </xf>
    <xf numFmtId="0" fontId="1" fillId="35" borderId="0" xfId="0" applyFont="1" applyFill="1" applyAlignment="1">
      <alignment/>
    </xf>
    <xf numFmtId="0" fontId="1" fillId="0" borderId="11" xfId="0" applyFont="1" applyFill="1" applyBorder="1" applyAlignment="1">
      <alignment vertical="center" wrapText="1"/>
    </xf>
    <xf numFmtId="49" fontId="6" fillId="34" borderId="11" xfId="0" applyNumberFormat="1" applyFont="1" applyFill="1" applyBorder="1" applyAlignment="1">
      <alignment horizontal="center" vertical="top" shrinkToFi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 horizontal="right" wrapText="1"/>
    </xf>
    <xf numFmtId="0" fontId="8" fillId="0" borderId="0" xfId="0" applyFont="1" applyAlignment="1">
      <alignment horizontal="right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1" xfId="33"/>
    <cellStyle name="xl40" xfId="34"/>
    <cellStyle name="xl6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66"/>
  <sheetViews>
    <sheetView tabSelected="1" zoomScalePageLayoutView="0" workbookViewId="0" topLeftCell="A1">
      <selection activeCell="B4" sqref="B4"/>
    </sheetView>
  </sheetViews>
  <sheetFormatPr defaultColWidth="9.00390625" defaultRowHeight="15.75"/>
  <cols>
    <col min="1" max="1" width="9.00390625" style="2" customWidth="1"/>
    <col min="2" max="2" width="52.75390625" style="1" customWidth="1"/>
    <col min="3" max="3" width="12.375" style="2" customWidth="1"/>
    <col min="4" max="4" width="5.25390625" style="2" customWidth="1"/>
    <col min="5" max="5" width="13.00390625" style="64" customWidth="1"/>
    <col min="6" max="6" width="12.375" style="2" hidden="1" customWidth="1"/>
    <col min="7" max="16384" width="9.00390625" style="2" customWidth="1"/>
  </cols>
  <sheetData>
    <row r="1" spans="2:5" ht="81.75" customHeight="1">
      <c r="B1" s="21"/>
      <c r="C1" s="68" t="s">
        <v>173</v>
      </c>
      <c r="D1" s="69"/>
      <c r="E1" s="69"/>
    </row>
    <row r="2" spans="2:5" ht="65.25" customHeight="1">
      <c r="B2" s="67" t="s">
        <v>161</v>
      </c>
      <c r="C2" s="67"/>
      <c r="D2" s="67"/>
      <c r="E2" s="67"/>
    </row>
    <row r="3" spans="2:5" ht="15.75">
      <c r="B3" s="6"/>
      <c r="C3" s="6"/>
      <c r="D3" s="6"/>
      <c r="E3" s="53" t="s">
        <v>136</v>
      </c>
    </row>
    <row r="4" spans="2:5" ht="73.5">
      <c r="B4" s="42" t="s">
        <v>0</v>
      </c>
      <c r="C4" s="42" t="s">
        <v>1</v>
      </c>
      <c r="D4" s="43" t="s">
        <v>30</v>
      </c>
      <c r="E4" s="54" t="s">
        <v>162</v>
      </c>
    </row>
    <row r="5" spans="2:5" ht="12.75">
      <c r="B5" s="40">
        <v>1</v>
      </c>
      <c r="C5" s="41">
        <v>2</v>
      </c>
      <c r="D5" s="41">
        <v>3</v>
      </c>
      <c r="E5" s="55">
        <v>4</v>
      </c>
    </row>
    <row r="6" spans="2:6" s="3" customFormat="1" ht="15.75">
      <c r="B6" s="7" t="s">
        <v>2</v>
      </c>
      <c r="C6" s="8"/>
      <c r="D6" s="8"/>
      <c r="E6" s="56">
        <f>E7+E34+E45+E69+E83+E92+E144+E101+E16+E125+E140+E148+E113+E136+E79+E121</f>
        <v>48027005.480000004</v>
      </c>
      <c r="F6" s="51">
        <f>E38+E41+E56+E62+E68+E97+E104+E120+E132+E135+E147+E65</f>
        <v>32121291.48</v>
      </c>
    </row>
    <row r="7" spans="2:5" s="4" customFormat="1" ht="24">
      <c r="B7" s="26" t="s">
        <v>41</v>
      </c>
      <c r="C7" s="9" t="s">
        <v>86</v>
      </c>
      <c r="D7" s="9"/>
      <c r="E7" s="57">
        <f>E8</f>
        <v>170373.36</v>
      </c>
    </row>
    <row r="8" spans="2:5" s="4" customFormat="1" ht="24">
      <c r="B8" s="26" t="s">
        <v>40</v>
      </c>
      <c r="C8" s="9" t="s">
        <v>85</v>
      </c>
      <c r="D8" s="9"/>
      <c r="E8" s="57">
        <f>E9</f>
        <v>170373.36</v>
      </c>
    </row>
    <row r="9" spans="2:5" s="4" customFormat="1" ht="24">
      <c r="B9" s="26" t="s">
        <v>89</v>
      </c>
      <c r="C9" s="9" t="s">
        <v>119</v>
      </c>
      <c r="D9" s="9"/>
      <c r="E9" s="57">
        <f>E10+E13</f>
        <v>170373.36</v>
      </c>
    </row>
    <row r="10" spans="2:5" s="4" customFormat="1" ht="36">
      <c r="B10" s="23" t="s">
        <v>42</v>
      </c>
      <c r="C10" s="9" t="s">
        <v>74</v>
      </c>
      <c r="D10" s="9"/>
      <c r="E10" s="57">
        <f>E11</f>
        <v>50373.36</v>
      </c>
    </row>
    <row r="11" spans="2:5" s="4" customFormat="1" ht="15">
      <c r="B11" s="23" t="s">
        <v>6</v>
      </c>
      <c r="C11" s="9" t="s">
        <v>74</v>
      </c>
      <c r="D11" s="9" t="s">
        <v>3</v>
      </c>
      <c r="E11" s="57">
        <f>E12</f>
        <v>50373.36</v>
      </c>
    </row>
    <row r="12" spans="2:5" s="5" customFormat="1" ht="15">
      <c r="B12" s="23" t="s">
        <v>7</v>
      </c>
      <c r="C12" s="9" t="s">
        <v>74</v>
      </c>
      <c r="D12" s="9" t="s">
        <v>8</v>
      </c>
      <c r="E12" s="57">
        <v>50373.36</v>
      </c>
    </row>
    <row r="13" spans="2:5" s="5" customFormat="1" ht="25.5">
      <c r="B13" s="37" t="s">
        <v>127</v>
      </c>
      <c r="C13" s="39" t="s">
        <v>128</v>
      </c>
      <c r="D13" s="38"/>
      <c r="E13" s="58">
        <f>E14</f>
        <v>120000</v>
      </c>
    </row>
    <row r="14" spans="2:5" s="5" customFormat="1" ht="15">
      <c r="B14" s="37" t="s">
        <v>129</v>
      </c>
      <c r="C14" s="39" t="s">
        <v>128</v>
      </c>
      <c r="D14" s="39" t="s">
        <v>130</v>
      </c>
      <c r="E14" s="58">
        <f>E15</f>
        <v>120000</v>
      </c>
    </row>
    <row r="15" spans="2:5" s="5" customFormat="1" ht="15">
      <c r="B15" s="37" t="s">
        <v>131</v>
      </c>
      <c r="C15" s="39" t="s">
        <v>128</v>
      </c>
      <c r="D15" s="39" t="s">
        <v>132</v>
      </c>
      <c r="E15" s="58">
        <v>120000</v>
      </c>
    </row>
    <row r="16" spans="2:5" s="5" customFormat="1" ht="24">
      <c r="B16" s="26" t="s">
        <v>164</v>
      </c>
      <c r="C16" s="10" t="s">
        <v>163</v>
      </c>
      <c r="D16" s="9"/>
      <c r="E16" s="57">
        <f>E17</f>
        <v>5076465</v>
      </c>
    </row>
    <row r="17" spans="2:5" s="5" customFormat="1" ht="15">
      <c r="B17" s="26" t="s">
        <v>169</v>
      </c>
      <c r="C17" s="10" t="s">
        <v>170</v>
      </c>
      <c r="D17" s="9"/>
      <c r="E17" s="57">
        <f>E18+E21+E28+E31</f>
        <v>5076465</v>
      </c>
    </row>
    <row r="18" spans="2:5" s="5" customFormat="1" ht="15">
      <c r="B18" s="23" t="s">
        <v>17</v>
      </c>
      <c r="C18" s="10" t="s">
        <v>165</v>
      </c>
      <c r="D18" s="9"/>
      <c r="E18" s="57">
        <f>E19</f>
        <v>5000</v>
      </c>
    </row>
    <row r="19" spans="2:5" s="5" customFormat="1" ht="15">
      <c r="B19" s="26" t="s">
        <v>19</v>
      </c>
      <c r="C19" s="10" t="s">
        <v>165</v>
      </c>
      <c r="D19" s="10" t="s">
        <v>11</v>
      </c>
      <c r="E19" s="57">
        <f>E20</f>
        <v>5000</v>
      </c>
    </row>
    <row r="20" spans="2:5" s="5" customFormat="1" ht="24">
      <c r="B20" s="26" t="s">
        <v>20</v>
      </c>
      <c r="C20" s="10" t="s">
        <v>165</v>
      </c>
      <c r="D20" s="10" t="s">
        <v>12</v>
      </c>
      <c r="E20" s="57">
        <v>5000</v>
      </c>
    </row>
    <row r="21" spans="2:5" s="5" customFormat="1" ht="15">
      <c r="B21" s="26" t="s">
        <v>17</v>
      </c>
      <c r="C21" s="10" t="s">
        <v>166</v>
      </c>
      <c r="D21" s="9"/>
      <c r="E21" s="57">
        <f>E22+E24+E26</f>
        <v>3781630</v>
      </c>
    </row>
    <row r="22" spans="2:5" s="5" customFormat="1" ht="36">
      <c r="B22" s="26" t="s">
        <v>21</v>
      </c>
      <c r="C22" s="10" t="s">
        <v>166</v>
      </c>
      <c r="D22" s="10" t="s">
        <v>9</v>
      </c>
      <c r="E22" s="57">
        <f>E23</f>
        <v>3071630</v>
      </c>
    </row>
    <row r="23" spans="2:5" s="5" customFormat="1" ht="15">
      <c r="B23" s="26" t="s">
        <v>18</v>
      </c>
      <c r="C23" s="10" t="s">
        <v>166</v>
      </c>
      <c r="D23" s="10" t="s">
        <v>10</v>
      </c>
      <c r="E23" s="57">
        <v>3071630</v>
      </c>
    </row>
    <row r="24" spans="2:5" s="5" customFormat="1" ht="15">
      <c r="B24" s="26" t="s">
        <v>19</v>
      </c>
      <c r="C24" s="10" t="s">
        <v>166</v>
      </c>
      <c r="D24" s="10" t="s">
        <v>11</v>
      </c>
      <c r="E24" s="57">
        <f>E25</f>
        <v>700000</v>
      </c>
    </row>
    <row r="25" spans="2:5" s="5" customFormat="1" ht="24">
      <c r="B25" s="26" t="s">
        <v>20</v>
      </c>
      <c r="C25" s="10" t="s">
        <v>166</v>
      </c>
      <c r="D25" s="10" t="s">
        <v>12</v>
      </c>
      <c r="E25" s="57">
        <v>700000</v>
      </c>
    </row>
    <row r="26" spans="2:5" s="5" customFormat="1" ht="15">
      <c r="B26" s="26" t="s">
        <v>16</v>
      </c>
      <c r="C26" s="10" t="s">
        <v>166</v>
      </c>
      <c r="D26" s="10" t="s">
        <v>15</v>
      </c>
      <c r="E26" s="57">
        <f>E27</f>
        <v>10000</v>
      </c>
    </row>
    <row r="27" spans="2:5" s="5" customFormat="1" ht="15">
      <c r="B27" s="26" t="s">
        <v>49</v>
      </c>
      <c r="C27" s="10" t="s">
        <v>166</v>
      </c>
      <c r="D27" s="10" t="s">
        <v>48</v>
      </c>
      <c r="E27" s="57">
        <v>10000</v>
      </c>
    </row>
    <row r="28" spans="2:5" s="5" customFormat="1" ht="24">
      <c r="B28" s="23" t="s">
        <v>4</v>
      </c>
      <c r="C28" s="10" t="s">
        <v>167</v>
      </c>
      <c r="D28" s="9"/>
      <c r="E28" s="57">
        <f>E29</f>
        <v>789835</v>
      </c>
    </row>
    <row r="29" spans="2:5" s="5" customFormat="1" ht="36">
      <c r="B29" s="26" t="s">
        <v>21</v>
      </c>
      <c r="C29" s="10" t="s">
        <v>167</v>
      </c>
      <c r="D29" s="10" t="s">
        <v>9</v>
      </c>
      <c r="E29" s="57">
        <f>E30</f>
        <v>789835</v>
      </c>
    </row>
    <row r="30" spans="2:5" s="5" customFormat="1" ht="15">
      <c r="B30" s="26" t="s">
        <v>18</v>
      </c>
      <c r="C30" s="10" t="s">
        <v>167</v>
      </c>
      <c r="D30" s="10" t="s">
        <v>10</v>
      </c>
      <c r="E30" s="57">
        <v>789835</v>
      </c>
    </row>
    <row r="31" spans="2:5" s="5" customFormat="1" ht="15">
      <c r="B31" s="26" t="s">
        <v>5</v>
      </c>
      <c r="C31" s="10" t="s">
        <v>168</v>
      </c>
      <c r="D31" s="10"/>
      <c r="E31" s="57">
        <f>E32</f>
        <v>500000</v>
      </c>
    </row>
    <row r="32" spans="2:5" s="5" customFormat="1" ht="15">
      <c r="B32" s="26" t="s">
        <v>19</v>
      </c>
      <c r="C32" s="10" t="s">
        <v>168</v>
      </c>
      <c r="D32" s="10" t="s">
        <v>11</v>
      </c>
      <c r="E32" s="57">
        <f>E33</f>
        <v>500000</v>
      </c>
    </row>
    <row r="33" spans="2:5" s="5" customFormat="1" ht="24">
      <c r="B33" s="26" t="s">
        <v>20</v>
      </c>
      <c r="C33" s="10" t="s">
        <v>168</v>
      </c>
      <c r="D33" s="10" t="s">
        <v>12</v>
      </c>
      <c r="E33" s="57">
        <v>500000</v>
      </c>
    </row>
    <row r="34" spans="2:5" s="5" customFormat="1" ht="24">
      <c r="B34" s="22" t="s">
        <v>67</v>
      </c>
      <c r="C34" s="25" t="s">
        <v>87</v>
      </c>
      <c r="D34" s="25"/>
      <c r="E34" s="57">
        <f>E39+E36</f>
        <v>1600000</v>
      </c>
    </row>
    <row r="35" spans="2:5" s="5" customFormat="1" ht="24">
      <c r="B35" s="22" t="s">
        <v>90</v>
      </c>
      <c r="C35" s="25" t="s">
        <v>120</v>
      </c>
      <c r="D35" s="25"/>
      <c r="E35" s="57">
        <f>E36+E41</f>
        <v>1600000</v>
      </c>
    </row>
    <row r="36" spans="2:5" s="5" customFormat="1" ht="36">
      <c r="B36" s="22" t="s">
        <v>135</v>
      </c>
      <c r="C36" s="25" t="s">
        <v>91</v>
      </c>
      <c r="D36" s="25"/>
      <c r="E36" s="57">
        <f>E37</f>
        <v>700000</v>
      </c>
    </row>
    <row r="37" spans="2:5" s="5" customFormat="1" ht="15">
      <c r="B37" s="22" t="s">
        <v>19</v>
      </c>
      <c r="C37" s="25" t="s">
        <v>91</v>
      </c>
      <c r="D37" s="25" t="s">
        <v>11</v>
      </c>
      <c r="E37" s="57">
        <f>E38</f>
        <v>700000</v>
      </c>
    </row>
    <row r="38" spans="2:5" s="5" customFormat="1" ht="24">
      <c r="B38" s="22" t="s">
        <v>20</v>
      </c>
      <c r="C38" s="25" t="s">
        <v>91</v>
      </c>
      <c r="D38" s="25" t="s">
        <v>12</v>
      </c>
      <c r="E38" s="57">
        <v>700000</v>
      </c>
    </row>
    <row r="39" spans="2:5" s="5" customFormat="1" ht="36">
      <c r="B39" s="22" t="s">
        <v>66</v>
      </c>
      <c r="C39" s="25" t="s">
        <v>92</v>
      </c>
      <c r="D39" s="25"/>
      <c r="E39" s="59">
        <f>E40</f>
        <v>900000</v>
      </c>
    </row>
    <row r="40" spans="2:5" s="5" customFormat="1" ht="15">
      <c r="B40" s="22" t="s">
        <v>19</v>
      </c>
      <c r="C40" s="25" t="s">
        <v>92</v>
      </c>
      <c r="D40" s="25" t="s">
        <v>11</v>
      </c>
      <c r="E40" s="59">
        <f>E41</f>
        <v>900000</v>
      </c>
    </row>
    <row r="41" spans="2:5" s="5" customFormat="1" ht="24">
      <c r="B41" s="22" t="s">
        <v>20</v>
      </c>
      <c r="C41" s="25" t="s">
        <v>92</v>
      </c>
      <c r="D41" s="25" t="s">
        <v>12</v>
      </c>
      <c r="E41" s="59">
        <v>900000</v>
      </c>
    </row>
    <row r="42" spans="2:5" s="5" customFormat="1" ht="25.5" hidden="1">
      <c r="B42" s="44" t="s">
        <v>137</v>
      </c>
      <c r="C42" s="9" t="s">
        <v>138</v>
      </c>
      <c r="D42" s="9"/>
      <c r="E42" s="57">
        <f>E43</f>
        <v>0</v>
      </c>
    </row>
    <row r="43" spans="2:5" s="5" customFormat="1" ht="38.25" hidden="1">
      <c r="B43" s="44" t="s">
        <v>21</v>
      </c>
      <c r="C43" s="9" t="s">
        <v>138</v>
      </c>
      <c r="D43" s="9" t="s">
        <v>9</v>
      </c>
      <c r="E43" s="57">
        <f>E44</f>
        <v>0</v>
      </c>
    </row>
    <row r="44" spans="2:5" s="5" customFormat="1" ht="15" hidden="1">
      <c r="B44" s="44" t="s">
        <v>27</v>
      </c>
      <c r="C44" s="9" t="s">
        <v>138</v>
      </c>
      <c r="D44" s="9" t="s">
        <v>10</v>
      </c>
      <c r="E44" s="57">
        <v>0</v>
      </c>
    </row>
    <row r="45" spans="2:5" s="5" customFormat="1" ht="24">
      <c r="B45" s="22" t="s">
        <v>62</v>
      </c>
      <c r="C45" s="25" t="s">
        <v>84</v>
      </c>
      <c r="D45" s="25"/>
      <c r="E45" s="57">
        <f>E51+E54+E47+E57+E60+E63+E66</f>
        <v>171000</v>
      </c>
    </row>
    <row r="46" spans="2:5" s="5" customFormat="1" ht="24">
      <c r="B46" s="22" t="s">
        <v>93</v>
      </c>
      <c r="C46" s="25" t="s">
        <v>95</v>
      </c>
      <c r="D46" s="25"/>
      <c r="E46" s="57">
        <f>E45</f>
        <v>171000</v>
      </c>
    </row>
    <row r="47" spans="2:5" s="5" customFormat="1" ht="36" hidden="1">
      <c r="B47" s="22" t="s">
        <v>63</v>
      </c>
      <c r="C47" s="25" t="s">
        <v>94</v>
      </c>
      <c r="D47" s="25"/>
      <c r="E47" s="57">
        <f>H50</f>
        <v>0</v>
      </c>
    </row>
    <row r="48" spans="2:5" s="5" customFormat="1" ht="24" hidden="1">
      <c r="B48" s="22" t="s">
        <v>62</v>
      </c>
      <c r="C48" s="25" t="s">
        <v>94</v>
      </c>
      <c r="D48" s="25"/>
      <c r="E48" s="57">
        <f>H50</f>
        <v>0</v>
      </c>
    </row>
    <row r="49" spans="2:5" s="5" customFormat="1" ht="15" hidden="1">
      <c r="B49" s="22" t="s">
        <v>19</v>
      </c>
      <c r="C49" s="25" t="s">
        <v>94</v>
      </c>
      <c r="D49" s="25" t="s">
        <v>11</v>
      </c>
      <c r="E49" s="57">
        <f>H50</f>
        <v>0</v>
      </c>
    </row>
    <row r="50" spans="2:5" s="5" customFormat="1" ht="24" hidden="1">
      <c r="B50" s="22" t="s">
        <v>20</v>
      </c>
      <c r="C50" s="25" t="s">
        <v>94</v>
      </c>
      <c r="D50" s="25" t="s">
        <v>12</v>
      </c>
      <c r="E50" s="57">
        <v>0</v>
      </c>
    </row>
    <row r="51" spans="2:5" s="5" customFormat="1" ht="24" hidden="1">
      <c r="B51" s="22" t="s">
        <v>65</v>
      </c>
      <c r="C51" s="25" t="s">
        <v>96</v>
      </c>
      <c r="D51" s="25"/>
      <c r="E51" s="57">
        <f>H53</f>
        <v>0</v>
      </c>
    </row>
    <row r="52" spans="2:5" s="5" customFormat="1" ht="15" hidden="1">
      <c r="B52" s="22" t="s">
        <v>19</v>
      </c>
      <c r="C52" s="25" t="s">
        <v>96</v>
      </c>
      <c r="D52" s="25" t="s">
        <v>11</v>
      </c>
      <c r="E52" s="57">
        <f>H53</f>
        <v>0</v>
      </c>
    </row>
    <row r="53" spans="2:5" s="5" customFormat="1" ht="24" hidden="1">
      <c r="B53" s="22" t="s">
        <v>20</v>
      </c>
      <c r="C53" s="25" t="s">
        <v>96</v>
      </c>
      <c r="D53" s="25" t="s">
        <v>12</v>
      </c>
      <c r="E53" s="57">
        <v>0</v>
      </c>
    </row>
    <row r="54" spans="2:5" s="5" customFormat="1" ht="36">
      <c r="B54" s="22" t="s">
        <v>64</v>
      </c>
      <c r="C54" s="25" t="s">
        <v>97</v>
      </c>
      <c r="D54" s="25"/>
      <c r="E54" s="57">
        <f>E55</f>
        <v>100000</v>
      </c>
    </row>
    <row r="55" spans="2:5" s="5" customFormat="1" ht="15">
      <c r="B55" s="22" t="s">
        <v>19</v>
      </c>
      <c r="C55" s="25" t="s">
        <v>97</v>
      </c>
      <c r="D55" s="25" t="s">
        <v>11</v>
      </c>
      <c r="E55" s="57">
        <f>E56</f>
        <v>100000</v>
      </c>
    </row>
    <row r="56" spans="2:5" s="5" customFormat="1" ht="24">
      <c r="B56" s="22" t="s">
        <v>20</v>
      </c>
      <c r="C56" s="25" t="s">
        <v>97</v>
      </c>
      <c r="D56" s="25" t="s">
        <v>12</v>
      </c>
      <c r="E56" s="57">
        <v>100000</v>
      </c>
    </row>
    <row r="57" spans="2:5" s="5" customFormat="1" ht="24" hidden="1">
      <c r="B57" s="22" t="s">
        <v>61</v>
      </c>
      <c r="C57" s="25" t="s">
        <v>98</v>
      </c>
      <c r="D57" s="25"/>
      <c r="E57" s="57">
        <f>E58</f>
        <v>0</v>
      </c>
    </row>
    <row r="58" spans="2:5" s="5" customFormat="1" ht="15" hidden="1">
      <c r="B58" s="22" t="s">
        <v>19</v>
      </c>
      <c r="C58" s="25" t="s">
        <v>98</v>
      </c>
      <c r="D58" s="25" t="s">
        <v>11</v>
      </c>
      <c r="E58" s="57">
        <f>E59</f>
        <v>0</v>
      </c>
    </row>
    <row r="59" spans="2:5" s="5" customFormat="1" ht="24" hidden="1">
      <c r="B59" s="22" t="s">
        <v>20</v>
      </c>
      <c r="C59" s="25" t="s">
        <v>98</v>
      </c>
      <c r="D59" s="25" t="s">
        <v>12</v>
      </c>
      <c r="E59" s="57"/>
    </row>
    <row r="60" spans="2:5" s="5" customFormat="1" ht="24">
      <c r="B60" s="22" t="s">
        <v>60</v>
      </c>
      <c r="C60" s="25" t="s">
        <v>99</v>
      </c>
      <c r="D60" s="25"/>
      <c r="E60" s="57">
        <f>E61</f>
        <v>1000</v>
      </c>
    </row>
    <row r="61" spans="2:5" s="5" customFormat="1" ht="15">
      <c r="B61" s="22" t="s">
        <v>19</v>
      </c>
      <c r="C61" s="25" t="s">
        <v>99</v>
      </c>
      <c r="D61" s="25" t="s">
        <v>11</v>
      </c>
      <c r="E61" s="57">
        <f>E62</f>
        <v>1000</v>
      </c>
    </row>
    <row r="62" spans="2:5" s="5" customFormat="1" ht="24">
      <c r="B62" s="22" t="s">
        <v>20</v>
      </c>
      <c r="C62" s="25" t="s">
        <v>99</v>
      </c>
      <c r="D62" s="25" t="s">
        <v>12</v>
      </c>
      <c r="E62" s="57">
        <v>1000</v>
      </c>
    </row>
    <row r="63" spans="2:5" s="5" customFormat="1" ht="36">
      <c r="B63" s="22" t="s">
        <v>59</v>
      </c>
      <c r="C63" s="25" t="s">
        <v>100</v>
      </c>
      <c r="D63" s="25"/>
      <c r="E63" s="57">
        <f>E64</f>
        <v>50000</v>
      </c>
    </row>
    <row r="64" spans="2:5" s="5" customFormat="1" ht="15">
      <c r="B64" s="22" t="s">
        <v>19</v>
      </c>
      <c r="C64" s="25" t="s">
        <v>100</v>
      </c>
      <c r="D64" s="25" t="s">
        <v>11</v>
      </c>
      <c r="E64" s="57">
        <f>E65</f>
        <v>50000</v>
      </c>
    </row>
    <row r="65" spans="2:5" s="5" customFormat="1" ht="24">
      <c r="B65" s="22" t="s">
        <v>20</v>
      </c>
      <c r="C65" s="25" t="s">
        <v>100</v>
      </c>
      <c r="D65" s="25" t="s">
        <v>12</v>
      </c>
      <c r="E65" s="57">
        <v>50000</v>
      </c>
    </row>
    <row r="66" spans="2:5" s="5" customFormat="1" ht="24">
      <c r="B66" s="22" t="s">
        <v>58</v>
      </c>
      <c r="C66" s="25" t="s">
        <v>101</v>
      </c>
      <c r="D66" s="25"/>
      <c r="E66" s="57">
        <f>E67</f>
        <v>20000</v>
      </c>
    </row>
    <row r="67" spans="2:5" s="5" customFormat="1" ht="15">
      <c r="B67" s="22" t="s">
        <v>19</v>
      </c>
      <c r="C67" s="25" t="s">
        <v>101</v>
      </c>
      <c r="D67" s="25" t="s">
        <v>11</v>
      </c>
      <c r="E67" s="57">
        <f>E68</f>
        <v>20000</v>
      </c>
    </row>
    <row r="68" spans="2:5" s="5" customFormat="1" ht="24">
      <c r="B68" s="22" t="s">
        <v>20</v>
      </c>
      <c r="C68" s="25" t="s">
        <v>101</v>
      </c>
      <c r="D68" s="25" t="s">
        <v>12</v>
      </c>
      <c r="E68" s="57">
        <v>20000</v>
      </c>
    </row>
    <row r="69" spans="2:5" s="5" customFormat="1" ht="24">
      <c r="B69" s="26" t="s">
        <v>44</v>
      </c>
      <c r="C69" s="10" t="s">
        <v>126</v>
      </c>
      <c r="D69" s="13"/>
      <c r="E69" s="57">
        <f>E70</f>
        <v>3821762</v>
      </c>
    </row>
    <row r="70" spans="2:5" s="5" customFormat="1" ht="15">
      <c r="B70" s="26" t="s">
        <v>43</v>
      </c>
      <c r="C70" s="10" t="s">
        <v>83</v>
      </c>
      <c r="D70" s="13"/>
      <c r="E70" s="57">
        <f>E72</f>
        <v>3821762</v>
      </c>
    </row>
    <row r="71" spans="2:5" s="5" customFormat="1" ht="15">
      <c r="B71" s="26" t="s">
        <v>102</v>
      </c>
      <c r="C71" s="14" t="s">
        <v>103</v>
      </c>
      <c r="D71" s="13"/>
      <c r="E71" s="57">
        <f>E72</f>
        <v>3821762</v>
      </c>
    </row>
    <row r="72" spans="2:5" s="5" customFormat="1" ht="24">
      <c r="B72" s="26" t="s">
        <v>25</v>
      </c>
      <c r="C72" s="14" t="s">
        <v>104</v>
      </c>
      <c r="D72" s="15" t="s">
        <v>26</v>
      </c>
      <c r="E72" s="57">
        <f>E73+E75+E77</f>
        <v>3821762</v>
      </c>
    </row>
    <row r="73" spans="2:5" s="5" customFormat="1" ht="36.75">
      <c r="B73" s="27" t="s">
        <v>21</v>
      </c>
      <c r="C73" s="14" t="s">
        <v>104</v>
      </c>
      <c r="D73" s="11" t="s">
        <v>9</v>
      </c>
      <c r="E73" s="57">
        <f>E74</f>
        <v>2897862</v>
      </c>
    </row>
    <row r="74" spans="2:5" s="5" customFormat="1" ht="15">
      <c r="B74" s="27" t="s">
        <v>27</v>
      </c>
      <c r="C74" s="14" t="s">
        <v>104</v>
      </c>
      <c r="D74" s="11" t="s">
        <v>28</v>
      </c>
      <c r="E74" s="57">
        <v>2897862</v>
      </c>
    </row>
    <row r="75" spans="2:5" s="5" customFormat="1" ht="15">
      <c r="B75" s="27" t="s">
        <v>19</v>
      </c>
      <c r="C75" s="14" t="s">
        <v>104</v>
      </c>
      <c r="D75" s="11" t="s">
        <v>11</v>
      </c>
      <c r="E75" s="57">
        <f>E76</f>
        <v>918900</v>
      </c>
    </row>
    <row r="76" spans="2:5" s="5" customFormat="1" ht="24.75">
      <c r="B76" s="28" t="s">
        <v>20</v>
      </c>
      <c r="C76" s="14" t="s">
        <v>104</v>
      </c>
      <c r="D76" s="17" t="s">
        <v>12</v>
      </c>
      <c r="E76" s="57">
        <v>918900</v>
      </c>
    </row>
    <row r="77" spans="2:5" s="5" customFormat="1" ht="15">
      <c r="B77" s="29" t="s">
        <v>16</v>
      </c>
      <c r="C77" s="14" t="s">
        <v>104</v>
      </c>
      <c r="D77" s="18">
        <v>800</v>
      </c>
      <c r="E77" s="57">
        <f>E78</f>
        <v>5000</v>
      </c>
    </row>
    <row r="78" spans="2:5" s="5" customFormat="1" ht="15">
      <c r="B78" s="26" t="s">
        <v>49</v>
      </c>
      <c r="C78" s="50" t="s">
        <v>104</v>
      </c>
      <c r="D78" s="12">
        <v>850</v>
      </c>
      <c r="E78" s="57">
        <v>5000</v>
      </c>
    </row>
    <row r="79" spans="2:5" s="5" customFormat="1" ht="24" hidden="1">
      <c r="B79" s="52" t="s">
        <v>156</v>
      </c>
      <c r="C79" s="9" t="s">
        <v>159</v>
      </c>
      <c r="D79" s="12"/>
      <c r="E79" s="57">
        <f>E80</f>
        <v>0</v>
      </c>
    </row>
    <row r="80" spans="2:5" s="5" customFormat="1" ht="24" hidden="1">
      <c r="B80" s="52" t="s">
        <v>157</v>
      </c>
      <c r="C80" s="9" t="s">
        <v>160</v>
      </c>
      <c r="D80" s="12"/>
      <c r="E80" s="57">
        <f>E81</f>
        <v>0</v>
      </c>
    </row>
    <row r="81" spans="2:5" s="5" customFormat="1" ht="24" hidden="1">
      <c r="B81" s="52" t="s">
        <v>153</v>
      </c>
      <c r="C81" s="9" t="s">
        <v>160</v>
      </c>
      <c r="D81" s="12">
        <v>200</v>
      </c>
      <c r="E81" s="57">
        <f>E82</f>
        <v>0</v>
      </c>
    </row>
    <row r="82" spans="2:5" s="5" customFormat="1" ht="24" hidden="1">
      <c r="B82" s="52" t="s">
        <v>158</v>
      </c>
      <c r="C82" s="9" t="s">
        <v>160</v>
      </c>
      <c r="D82" s="12">
        <v>240</v>
      </c>
      <c r="E82" s="57">
        <v>0</v>
      </c>
    </row>
    <row r="83" spans="2:5" s="5" customFormat="1" ht="24.75">
      <c r="B83" s="30" t="s">
        <v>39</v>
      </c>
      <c r="C83" s="9" t="s">
        <v>75</v>
      </c>
      <c r="D83" s="9"/>
      <c r="E83" s="60">
        <f>E85+E88</f>
        <v>50000</v>
      </c>
    </row>
    <row r="84" spans="2:5" s="5" customFormat="1" ht="24.75">
      <c r="B84" s="30" t="s">
        <v>105</v>
      </c>
      <c r="C84" s="9" t="s">
        <v>106</v>
      </c>
      <c r="D84" s="9"/>
      <c r="E84" s="60">
        <f>E83</f>
        <v>50000</v>
      </c>
    </row>
    <row r="85" spans="2:5" s="5" customFormat="1" ht="15">
      <c r="B85" s="26" t="s">
        <v>29</v>
      </c>
      <c r="C85" s="10" t="s">
        <v>107</v>
      </c>
      <c r="D85" s="9"/>
      <c r="E85" s="60">
        <f>E86</f>
        <v>50000</v>
      </c>
    </row>
    <row r="86" spans="2:5" s="5" customFormat="1" ht="15">
      <c r="B86" s="27" t="s">
        <v>19</v>
      </c>
      <c r="C86" s="10" t="s">
        <v>107</v>
      </c>
      <c r="D86" s="9" t="s">
        <v>11</v>
      </c>
      <c r="E86" s="60">
        <f>E87</f>
        <v>50000</v>
      </c>
    </row>
    <row r="87" spans="2:5" s="5" customFormat="1" ht="24.75">
      <c r="B87" s="31" t="s">
        <v>20</v>
      </c>
      <c r="C87" s="10" t="s">
        <v>107</v>
      </c>
      <c r="D87" s="9" t="s">
        <v>12</v>
      </c>
      <c r="E87" s="60">
        <v>50000</v>
      </c>
    </row>
    <row r="88" spans="2:5" s="5" customFormat="1" ht="24" hidden="1">
      <c r="B88" s="52" t="s">
        <v>151</v>
      </c>
      <c r="C88" s="9" t="s">
        <v>154</v>
      </c>
      <c r="D88" s="9"/>
      <c r="E88" s="60">
        <f>E89</f>
        <v>0</v>
      </c>
    </row>
    <row r="89" spans="2:5" s="5" customFormat="1" ht="15" hidden="1">
      <c r="B89" s="52" t="s">
        <v>152</v>
      </c>
      <c r="C89" s="9" t="s">
        <v>155</v>
      </c>
      <c r="D89" s="9"/>
      <c r="E89" s="60">
        <f>E90</f>
        <v>0</v>
      </c>
    </row>
    <row r="90" spans="2:5" s="5" customFormat="1" ht="24" hidden="1">
      <c r="B90" s="52" t="s">
        <v>153</v>
      </c>
      <c r="C90" s="9" t="s">
        <v>155</v>
      </c>
      <c r="D90" s="9" t="s">
        <v>11</v>
      </c>
      <c r="E90" s="60">
        <f>E91</f>
        <v>0</v>
      </c>
    </row>
    <row r="91" spans="2:5" s="5" customFormat="1" ht="24" hidden="1">
      <c r="B91" s="52" t="s">
        <v>20</v>
      </c>
      <c r="C91" s="9" t="s">
        <v>155</v>
      </c>
      <c r="D91" s="9" t="s">
        <v>12</v>
      </c>
      <c r="E91" s="60">
        <v>0</v>
      </c>
    </row>
    <row r="92" spans="2:5" s="5" customFormat="1" ht="15">
      <c r="B92" s="22" t="s">
        <v>57</v>
      </c>
      <c r="C92" s="25" t="s">
        <v>82</v>
      </c>
      <c r="D92" s="25"/>
      <c r="E92" s="60">
        <f>E93</f>
        <v>2021991.48</v>
      </c>
    </row>
    <row r="93" spans="2:5" s="5" customFormat="1" ht="15">
      <c r="B93" s="22" t="s">
        <v>56</v>
      </c>
      <c r="C93" s="25" t="s">
        <v>122</v>
      </c>
      <c r="D93" s="25"/>
      <c r="E93" s="60">
        <f>E95</f>
        <v>2021991.48</v>
      </c>
    </row>
    <row r="94" spans="2:5" s="5" customFormat="1" ht="24">
      <c r="B94" s="22" t="s">
        <v>121</v>
      </c>
      <c r="C94" s="25" t="s">
        <v>108</v>
      </c>
      <c r="D94" s="25"/>
      <c r="E94" s="60">
        <f>E95</f>
        <v>2021991.48</v>
      </c>
    </row>
    <row r="95" spans="2:5" s="5" customFormat="1" ht="24">
      <c r="B95" s="22" t="s">
        <v>55</v>
      </c>
      <c r="C95" s="25" t="s">
        <v>109</v>
      </c>
      <c r="D95" s="25"/>
      <c r="E95" s="60">
        <f>E96</f>
        <v>2021991.48</v>
      </c>
    </row>
    <row r="96" spans="2:5" s="5" customFormat="1" ht="15">
      <c r="B96" s="22" t="s">
        <v>19</v>
      </c>
      <c r="C96" s="25" t="s">
        <v>109</v>
      </c>
      <c r="D96" s="25" t="s">
        <v>11</v>
      </c>
      <c r="E96" s="60">
        <f>E97</f>
        <v>2021991.48</v>
      </c>
    </row>
    <row r="97" spans="2:5" s="5" customFormat="1" ht="24">
      <c r="B97" s="22" t="s">
        <v>20</v>
      </c>
      <c r="C97" s="25" t="s">
        <v>109</v>
      </c>
      <c r="D97" s="25" t="s">
        <v>12</v>
      </c>
      <c r="E97" s="57">
        <v>2021991.48</v>
      </c>
    </row>
    <row r="98" spans="2:5" s="5" customFormat="1" ht="24" hidden="1">
      <c r="B98" s="23" t="s">
        <v>70</v>
      </c>
      <c r="C98" s="9" t="s">
        <v>71</v>
      </c>
      <c r="D98" s="25" t="s">
        <v>52</v>
      </c>
      <c r="E98" s="57">
        <f>E99</f>
        <v>0</v>
      </c>
    </row>
    <row r="99" spans="2:5" s="5" customFormat="1" ht="15" hidden="1">
      <c r="B99" s="23" t="s">
        <v>72</v>
      </c>
      <c r="C99" s="9" t="s">
        <v>73</v>
      </c>
      <c r="D99" s="25" t="s">
        <v>52</v>
      </c>
      <c r="E99" s="57">
        <f>E100</f>
        <v>0</v>
      </c>
    </row>
    <row r="100" spans="2:5" s="5" customFormat="1" ht="15" hidden="1">
      <c r="B100" s="24" t="s">
        <v>19</v>
      </c>
      <c r="C100" s="9" t="s">
        <v>73</v>
      </c>
      <c r="D100" s="25" t="s">
        <v>52</v>
      </c>
      <c r="E100" s="61"/>
    </row>
    <row r="101" spans="2:5" s="5" customFormat="1" ht="24">
      <c r="B101" s="23" t="s">
        <v>46</v>
      </c>
      <c r="C101" s="9" t="s">
        <v>81</v>
      </c>
      <c r="D101" s="9"/>
      <c r="E101" s="57">
        <f>E102+E105</f>
        <v>709514</v>
      </c>
    </row>
    <row r="102" spans="2:5" s="5" customFormat="1" ht="48">
      <c r="B102" s="22" t="s">
        <v>133</v>
      </c>
      <c r="C102" s="25" t="s">
        <v>110</v>
      </c>
      <c r="D102" s="25"/>
      <c r="E102" s="57">
        <f>E104</f>
        <v>100000</v>
      </c>
    </row>
    <row r="103" spans="2:5" s="5" customFormat="1" ht="15">
      <c r="B103" s="22" t="s">
        <v>19</v>
      </c>
      <c r="C103" s="25" t="s">
        <v>110</v>
      </c>
      <c r="D103" s="25" t="s">
        <v>11</v>
      </c>
      <c r="E103" s="57">
        <f>E104</f>
        <v>100000</v>
      </c>
    </row>
    <row r="104" spans="2:5" s="5" customFormat="1" ht="24">
      <c r="B104" s="22" t="s">
        <v>20</v>
      </c>
      <c r="C104" s="25" t="s">
        <v>110</v>
      </c>
      <c r="D104" s="25" t="s">
        <v>12</v>
      </c>
      <c r="E104" s="57">
        <v>100000</v>
      </c>
    </row>
    <row r="105" spans="2:5" s="5" customFormat="1" ht="15">
      <c r="B105" s="26" t="s">
        <v>47</v>
      </c>
      <c r="C105" s="9" t="s">
        <v>117</v>
      </c>
      <c r="D105" s="9"/>
      <c r="E105" s="57">
        <f>E106</f>
        <v>609514</v>
      </c>
    </row>
    <row r="106" spans="2:5" s="5" customFormat="1" ht="15">
      <c r="B106" s="26" t="s">
        <v>111</v>
      </c>
      <c r="C106" s="9" t="s">
        <v>123</v>
      </c>
      <c r="D106" s="9"/>
      <c r="E106" s="57">
        <f>E107+E110</f>
        <v>609514</v>
      </c>
    </row>
    <row r="107" spans="2:5" s="5" customFormat="1" ht="15">
      <c r="B107" s="32" t="s">
        <v>24</v>
      </c>
      <c r="C107" s="9" t="s">
        <v>118</v>
      </c>
      <c r="D107" s="10"/>
      <c r="E107" s="57">
        <f>E108</f>
        <v>200000</v>
      </c>
    </row>
    <row r="108" spans="2:5" s="5" customFormat="1" ht="15">
      <c r="B108" s="31" t="s">
        <v>19</v>
      </c>
      <c r="C108" s="9" t="s">
        <v>118</v>
      </c>
      <c r="D108" s="10" t="s">
        <v>11</v>
      </c>
      <c r="E108" s="57">
        <f>E109</f>
        <v>200000</v>
      </c>
    </row>
    <row r="109" spans="2:5" s="5" customFormat="1" ht="24.75">
      <c r="B109" s="33" t="s">
        <v>20</v>
      </c>
      <c r="C109" s="9" t="s">
        <v>118</v>
      </c>
      <c r="D109" s="10" t="s">
        <v>12</v>
      </c>
      <c r="E109" s="57">
        <v>200000</v>
      </c>
    </row>
    <row r="110" spans="2:5" s="5" customFormat="1" ht="24">
      <c r="B110" s="22" t="s">
        <v>172</v>
      </c>
      <c r="C110" s="25" t="s">
        <v>171</v>
      </c>
      <c r="D110" s="25"/>
      <c r="E110" s="57">
        <f>E112</f>
        <v>409514</v>
      </c>
    </row>
    <row r="111" spans="2:5" s="5" customFormat="1" ht="15">
      <c r="B111" s="22" t="s">
        <v>19</v>
      </c>
      <c r="C111" s="25" t="s">
        <v>171</v>
      </c>
      <c r="D111" s="25" t="s">
        <v>11</v>
      </c>
      <c r="E111" s="57">
        <f>E112</f>
        <v>409514</v>
      </c>
    </row>
    <row r="112" spans="2:5" s="5" customFormat="1" ht="24">
      <c r="B112" s="22" t="s">
        <v>20</v>
      </c>
      <c r="C112" s="25" t="s">
        <v>171</v>
      </c>
      <c r="D112" s="25" t="s">
        <v>12</v>
      </c>
      <c r="E112" s="57">
        <v>409514</v>
      </c>
    </row>
    <row r="113" spans="2:5" s="46" customFormat="1" ht="25.5">
      <c r="B113" s="45" t="s">
        <v>139</v>
      </c>
      <c r="C113" s="10" t="s">
        <v>140</v>
      </c>
      <c r="D113" s="10"/>
      <c r="E113" s="57">
        <f>E114+E117</f>
        <v>27302300</v>
      </c>
    </row>
    <row r="114" spans="2:5" s="46" customFormat="1" ht="89.25">
      <c r="B114" s="47" t="s">
        <v>141</v>
      </c>
      <c r="C114" s="48" t="s">
        <v>142</v>
      </c>
      <c r="D114" s="49"/>
      <c r="E114" s="57">
        <f>E115</f>
        <v>75000</v>
      </c>
    </row>
    <row r="115" spans="2:5" s="46" customFormat="1" ht="89.25">
      <c r="B115" s="47" t="s">
        <v>143</v>
      </c>
      <c r="C115" s="48" t="s">
        <v>144</v>
      </c>
      <c r="D115" s="49" t="s">
        <v>3</v>
      </c>
      <c r="E115" s="57">
        <f>E116</f>
        <v>75000</v>
      </c>
    </row>
    <row r="116" spans="2:5" s="46" customFormat="1" ht="15">
      <c r="B116" s="47" t="s">
        <v>6</v>
      </c>
      <c r="C116" s="48" t="s">
        <v>144</v>
      </c>
      <c r="D116" s="49" t="s">
        <v>8</v>
      </c>
      <c r="E116" s="57">
        <v>75000</v>
      </c>
    </row>
    <row r="117" spans="2:5" s="46" customFormat="1" ht="25.5">
      <c r="B117" s="65" t="s">
        <v>174</v>
      </c>
      <c r="C117" s="9" t="s">
        <v>177</v>
      </c>
      <c r="D117" s="66"/>
      <c r="E117" s="57">
        <f>E118</f>
        <v>27227300</v>
      </c>
    </row>
    <row r="118" spans="2:5" s="46" customFormat="1" ht="25.5">
      <c r="B118" s="65" t="s">
        <v>175</v>
      </c>
      <c r="C118" s="9" t="s">
        <v>178</v>
      </c>
      <c r="D118" s="66"/>
      <c r="E118" s="57">
        <f>E119</f>
        <v>27227300</v>
      </c>
    </row>
    <row r="119" spans="2:5" s="46" customFormat="1" ht="15">
      <c r="B119" s="65" t="s">
        <v>16</v>
      </c>
      <c r="C119" s="9" t="s">
        <v>178</v>
      </c>
      <c r="D119" s="9" t="s">
        <v>15</v>
      </c>
      <c r="E119" s="57">
        <f>E120</f>
        <v>27227300</v>
      </c>
    </row>
    <row r="120" spans="2:5" s="46" customFormat="1" ht="38.25">
      <c r="B120" s="65" t="s">
        <v>176</v>
      </c>
      <c r="C120" s="9" t="s">
        <v>178</v>
      </c>
      <c r="D120" s="9" t="s">
        <v>179</v>
      </c>
      <c r="E120" s="57">
        <v>27227300</v>
      </c>
    </row>
    <row r="121" spans="2:5" s="5" customFormat="1" ht="15">
      <c r="B121" s="26" t="s">
        <v>35</v>
      </c>
      <c r="C121" s="10" t="s">
        <v>88</v>
      </c>
      <c r="D121" s="10"/>
      <c r="E121" s="57">
        <f>E122</f>
        <v>50000</v>
      </c>
    </row>
    <row r="122" spans="2:5" s="5" customFormat="1" ht="15">
      <c r="B122" s="23" t="s">
        <v>36</v>
      </c>
      <c r="C122" s="10" t="s">
        <v>125</v>
      </c>
      <c r="D122" s="9"/>
      <c r="E122" s="57">
        <f>E123</f>
        <v>50000</v>
      </c>
    </row>
    <row r="123" spans="2:5" s="5" customFormat="1" ht="15">
      <c r="B123" s="26" t="s">
        <v>16</v>
      </c>
      <c r="C123" s="10" t="s">
        <v>125</v>
      </c>
      <c r="D123" s="10" t="s">
        <v>15</v>
      </c>
      <c r="E123" s="57">
        <f>E124</f>
        <v>50000</v>
      </c>
    </row>
    <row r="124" spans="2:5" s="5" customFormat="1" ht="15">
      <c r="B124" s="26" t="s">
        <v>22</v>
      </c>
      <c r="C124" s="10" t="s">
        <v>125</v>
      </c>
      <c r="D124" s="10" t="s">
        <v>23</v>
      </c>
      <c r="E124" s="57">
        <v>50000</v>
      </c>
    </row>
    <row r="125" spans="2:5" s="5" customFormat="1" ht="24">
      <c r="B125" s="26" t="s">
        <v>45</v>
      </c>
      <c r="C125" s="9" t="s">
        <v>80</v>
      </c>
      <c r="D125" s="9"/>
      <c r="E125" s="57">
        <f>E127+E130+E133</f>
        <v>6898399.64</v>
      </c>
    </row>
    <row r="126" spans="2:5" s="5" customFormat="1" ht="24">
      <c r="B126" s="26" t="s">
        <v>112</v>
      </c>
      <c r="C126" s="9" t="s">
        <v>124</v>
      </c>
      <c r="D126" s="9"/>
      <c r="E126" s="57">
        <f>E125</f>
        <v>6898399.64</v>
      </c>
    </row>
    <row r="127" spans="2:5" s="5" customFormat="1" ht="15">
      <c r="B127" s="23" t="s">
        <v>34</v>
      </c>
      <c r="C127" s="9" t="s">
        <v>113</v>
      </c>
      <c r="D127" s="9"/>
      <c r="E127" s="57">
        <f>E128</f>
        <v>5898399.64</v>
      </c>
    </row>
    <row r="128" spans="2:5" s="5" customFormat="1" ht="15">
      <c r="B128" s="27" t="s">
        <v>19</v>
      </c>
      <c r="C128" s="9" t="s">
        <v>113</v>
      </c>
      <c r="D128" s="9" t="s">
        <v>11</v>
      </c>
      <c r="E128" s="57">
        <f>E129</f>
        <v>5898399.64</v>
      </c>
    </row>
    <row r="129" spans="2:5" s="5" customFormat="1" ht="24.75">
      <c r="B129" s="31" t="s">
        <v>20</v>
      </c>
      <c r="C129" s="9" t="s">
        <v>113</v>
      </c>
      <c r="D129" s="9" t="s">
        <v>12</v>
      </c>
      <c r="E129" s="57">
        <v>5898399.64</v>
      </c>
    </row>
    <row r="130" spans="2:5" s="5" customFormat="1" ht="24">
      <c r="B130" s="22" t="s">
        <v>134</v>
      </c>
      <c r="C130" s="25" t="s">
        <v>114</v>
      </c>
      <c r="D130" s="25"/>
      <c r="E130" s="59">
        <f>E131</f>
        <v>700000</v>
      </c>
    </row>
    <row r="131" spans="2:5" s="5" customFormat="1" ht="15">
      <c r="B131" s="22" t="s">
        <v>19</v>
      </c>
      <c r="C131" s="25" t="s">
        <v>114</v>
      </c>
      <c r="D131" s="25" t="s">
        <v>11</v>
      </c>
      <c r="E131" s="59">
        <f>E132</f>
        <v>700000</v>
      </c>
    </row>
    <row r="132" spans="2:5" s="5" customFormat="1" ht="24">
      <c r="B132" s="22" t="s">
        <v>20</v>
      </c>
      <c r="C132" s="25" t="s">
        <v>114</v>
      </c>
      <c r="D132" s="25" t="s">
        <v>12</v>
      </c>
      <c r="E132" s="59">
        <v>700000</v>
      </c>
    </row>
    <row r="133" spans="2:5" s="5" customFormat="1" ht="15">
      <c r="B133" s="22" t="s">
        <v>54</v>
      </c>
      <c r="C133" s="25" t="s">
        <v>115</v>
      </c>
      <c r="D133" s="25"/>
      <c r="E133" s="57">
        <f>E134</f>
        <v>300000</v>
      </c>
    </row>
    <row r="134" spans="2:5" s="5" customFormat="1" ht="15">
      <c r="B134" s="22" t="s">
        <v>19</v>
      </c>
      <c r="C134" s="25" t="s">
        <v>115</v>
      </c>
      <c r="D134" s="25" t="s">
        <v>11</v>
      </c>
      <c r="E134" s="57">
        <f>E135</f>
        <v>300000</v>
      </c>
    </row>
    <row r="135" spans="2:5" s="5" customFormat="1" ht="24">
      <c r="B135" s="22" t="s">
        <v>53</v>
      </c>
      <c r="C135" s="25" t="s">
        <v>115</v>
      </c>
      <c r="D135" s="25" t="s">
        <v>12</v>
      </c>
      <c r="E135" s="57">
        <v>300000</v>
      </c>
    </row>
    <row r="136" spans="2:5" s="16" customFormat="1" ht="15" hidden="1">
      <c r="B136" s="26" t="s">
        <v>145</v>
      </c>
      <c r="C136" s="10" t="s">
        <v>149</v>
      </c>
      <c r="D136" s="10"/>
      <c r="E136" s="57">
        <f>E137</f>
        <v>0</v>
      </c>
    </row>
    <row r="137" spans="2:5" s="16" customFormat="1" ht="15" hidden="1">
      <c r="B137" s="26" t="s">
        <v>50</v>
      </c>
      <c r="C137" s="10" t="s">
        <v>148</v>
      </c>
      <c r="D137" s="10"/>
      <c r="E137" s="57">
        <f>E138</f>
        <v>0</v>
      </c>
    </row>
    <row r="138" spans="2:5" s="16" customFormat="1" ht="15" hidden="1">
      <c r="B138" s="26" t="s">
        <v>146</v>
      </c>
      <c r="C138" s="10" t="s">
        <v>148</v>
      </c>
      <c r="D138" s="10" t="s">
        <v>15</v>
      </c>
      <c r="E138" s="57">
        <f>E139</f>
        <v>0</v>
      </c>
    </row>
    <row r="139" spans="2:5" s="16" customFormat="1" ht="15" hidden="1">
      <c r="B139" s="26" t="s">
        <v>147</v>
      </c>
      <c r="C139" s="10" t="s">
        <v>148</v>
      </c>
      <c r="D139" s="10" t="s">
        <v>51</v>
      </c>
      <c r="E139" s="57">
        <v>0</v>
      </c>
    </row>
    <row r="140" spans="2:5" ht="15">
      <c r="B140" s="34" t="s">
        <v>37</v>
      </c>
      <c r="C140" s="10" t="s">
        <v>79</v>
      </c>
      <c r="D140" s="10"/>
      <c r="E140" s="60">
        <f>E141</f>
        <v>60000</v>
      </c>
    </row>
    <row r="141" spans="2:5" ht="15">
      <c r="B141" s="26" t="s">
        <v>38</v>
      </c>
      <c r="C141" s="10" t="s">
        <v>150</v>
      </c>
      <c r="D141" s="10"/>
      <c r="E141" s="60">
        <f>E142</f>
        <v>60000</v>
      </c>
    </row>
    <row r="142" spans="2:5" ht="15">
      <c r="B142" s="24" t="s">
        <v>19</v>
      </c>
      <c r="C142" s="10" t="s">
        <v>150</v>
      </c>
      <c r="D142" s="10" t="s">
        <v>11</v>
      </c>
      <c r="E142" s="60">
        <f>E143</f>
        <v>60000</v>
      </c>
    </row>
    <row r="143" spans="2:5" ht="24.75">
      <c r="B143" s="24" t="s">
        <v>20</v>
      </c>
      <c r="C143" s="10" t="s">
        <v>150</v>
      </c>
      <c r="D143" s="10" t="s">
        <v>12</v>
      </c>
      <c r="E143" s="60">
        <v>60000</v>
      </c>
    </row>
    <row r="144" spans="2:5" ht="15">
      <c r="B144" s="35" t="s">
        <v>68</v>
      </c>
      <c r="C144" s="25" t="s">
        <v>78</v>
      </c>
      <c r="D144" s="25"/>
      <c r="E144" s="57">
        <f>E145</f>
        <v>1000</v>
      </c>
    </row>
    <row r="145" spans="2:5" ht="15">
      <c r="B145" s="35" t="s">
        <v>69</v>
      </c>
      <c r="C145" s="25" t="s">
        <v>76</v>
      </c>
      <c r="D145" s="25"/>
      <c r="E145" s="57">
        <f>E146</f>
        <v>1000</v>
      </c>
    </row>
    <row r="146" spans="2:5" ht="15">
      <c r="B146" s="35" t="s">
        <v>19</v>
      </c>
      <c r="C146" s="25" t="s">
        <v>76</v>
      </c>
      <c r="D146" s="25" t="s">
        <v>11</v>
      </c>
      <c r="E146" s="57">
        <f>E147</f>
        <v>1000</v>
      </c>
    </row>
    <row r="147" spans="2:5" ht="24">
      <c r="B147" s="35" t="s">
        <v>20</v>
      </c>
      <c r="C147" s="25" t="s">
        <v>76</v>
      </c>
      <c r="D147" s="25" t="s">
        <v>12</v>
      </c>
      <c r="E147" s="57">
        <v>1000</v>
      </c>
    </row>
    <row r="148" spans="2:5" ht="15">
      <c r="B148" s="36" t="s">
        <v>31</v>
      </c>
      <c r="C148" s="11" t="s">
        <v>77</v>
      </c>
      <c r="D148" s="19"/>
      <c r="E148" s="62">
        <f>E149</f>
        <v>94200</v>
      </c>
    </row>
    <row r="149" spans="2:5" ht="15">
      <c r="B149" s="27" t="s">
        <v>32</v>
      </c>
      <c r="C149" s="11" t="s">
        <v>77</v>
      </c>
      <c r="D149" s="9"/>
      <c r="E149" s="57">
        <f>E150</f>
        <v>94200</v>
      </c>
    </row>
    <row r="150" spans="2:5" ht="24.75">
      <c r="B150" s="32" t="s">
        <v>33</v>
      </c>
      <c r="C150" s="11" t="s">
        <v>116</v>
      </c>
      <c r="D150" s="9"/>
      <c r="E150" s="57">
        <f>E151</f>
        <v>94200</v>
      </c>
    </row>
    <row r="151" spans="2:5" ht="15">
      <c r="B151" s="23" t="s">
        <v>13</v>
      </c>
      <c r="C151" s="11" t="s">
        <v>116</v>
      </c>
      <c r="D151" s="9" t="s">
        <v>11</v>
      </c>
      <c r="E151" s="57">
        <f>E152</f>
        <v>94200</v>
      </c>
    </row>
    <row r="152" spans="2:5" ht="15">
      <c r="B152" s="23" t="s">
        <v>14</v>
      </c>
      <c r="C152" s="11" t="s">
        <v>116</v>
      </c>
      <c r="D152" s="9" t="s">
        <v>12</v>
      </c>
      <c r="E152" s="57">
        <v>94200</v>
      </c>
    </row>
    <row r="153" spans="3:5" ht="15">
      <c r="C153" s="20"/>
      <c r="D153" s="20"/>
      <c r="E153" s="63"/>
    </row>
    <row r="154" spans="3:5" ht="15">
      <c r="C154" s="20"/>
      <c r="D154" s="20"/>
      <c r="E154" s="63"/>
    </row>
    <row r="155" spans="3:5" ht="15">
      <c r="C155" s="20"/>
      <c r="D155" s="20"/>
      <c r="E155" s="63"/>
    </row>
    <row r="156" spans="3:5" ht="15">
      <c r="C156" s="20"/>
      <c r="D156" s="20"/>
      <c r="E156" s="63"/>
    </row>
    <row r="157" spans="3:5" ht="15">
      <c r="C157" s="20"/>
      <c r="D157" s="20"/>
      <c r="E157" s="63"/>
    </row>
    <row r="158" spans="3:5" ht="15">
      <c r="C158" s="20"/>
      <c r="D158" s="20"/>
      <c r="E158" s="63"/>
    </row>
    <row r="159" spans="3:5" ht="15">
      <c r="C159" s="20"/>
      <c r="D159" s="20"/>
      <c r="E159" s="63"/>
    </row>
    <row r="160" spans="3:5" ht="15">
      <c r="C160" s="20"/>
      <c r="D160" s="20"/>
      <c r="E160" s="63"/>
    </row>
    <row r="161" spans="3:5" ht="15">
      <c r="C161" s="20"/>
      <c r="D161" s="20"/>
      <c r="E161" s="63"/>
    </row>
    <row r="162" spans="3:5" ht="15">
      <c r="C162" s="20"/>
      <c r="D162" s="20"/>
      <c r="E162" s="63"/>
    </row>
    <row r="163" spans="3:5" ht="15">
      <c r="C163" s="20"/>
      <c r="D163" s="20"/>
      <c r="E163" s="63"/>
    </row>
    <row r="164" spans="3:5" ht="15">
      <c r="C164" s="20"/>
      <c r="D164" s="20"/>
      <c r="E164" s="63"/>
    </row>
    <row r="165" spans="3:5" ht="15">
      <c r="C165" s="20"/>
      <c r="D165" s="20"/>
      <c r="E165" s="63"/>
    </row>
    <row r="166" spans="3:5" ht="15">
      <c r="C166" s="20"/>
      <c r="D166" s="20"/>
      <c r="E166" s="63"/>
    </row>
  </sheetData>
  <sheetProtection/>
  <mergeCells count="2">
    <mergeCell ref="B2:E2"/>
    <mergeCell ref="C1:E1"/>
  </mergeCells>
  <printOptions/>
  <pageMargins left="0.15748031496062992" right="0.15748031496062992" top="0.15748031496062992" bottom="0.15748031496062992" header="0.15748031496062992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Годунова Н.Е.</dc:creator>
  <cp:keywords/>
  <dc:description/>
  <cp:lastModifiedBy>GBEBuh</cp:lastModifiedBy>
  <cp:lastPrinted>2021-11-14T08:54:42Z</cp:lastPrinted>
  <dcterms:created xsi:type="dcterms:W3CDTF">2011-10-03T10:41:44Z</dcterms:created>
  <dcterms:modified xsi:type="dcterms:W3CDTF">2021-11-14T08:54:50Z</dcterms:modified>
  <cp:category/>
  <cp:version/>
  <cp:contentType/>
  <cp:contentStatus/>
</cp:coreProperties>
</file>